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wnofhanover853-my.sharepoint.com/personal/peter_kulbacki_hanovernh_org/Documents/Public Works/Projects/Street Light Replacement/RFP/"/>
    </mc:Choice>
  </mc:AlternateContent>
  <xr:revisionPtr revIDLastSave="434" documentId="8_{B8CC2744-4A06-4F39-B837-833B6625AB58}" xr6:coauthVersionLast="47" xr6:coauthVersionMax="47" xr10:uidLastSave="{3C11F65F-3818-4753-AB88-8F97516AC159}"/>
  <bookViews>
    <workbookView xWindow="-45" yWindow="1140" windowWidth="28905" windowHeight="14610" xr2:uid="{00000000-000D-0000-FFFF-FFFF00000000}"/>
  </bookViews>
  <sheets>
    <sheet name="Pricing" sheetId="2" r:id="rId1"/>
  </sheets>
  <definedNames>
    <definedName name="_xlnm.Print_Area" localSheetId="0">Pricing!$A$1:$O$32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2" l="1"/>
  <c r="I24" i="2"/>
  <c r="I21" i="2"/>
  <c r="I7" i="2"/>
  <c r="I8" i="2"/>
  <c r="I9" i="2"/>
  <c r="I10" i="2"/>
  <c r="I11" i="2"/>
  <c r="I12" i="2"/>
  <c r="I13" i="2"/>
  <c r="I14" i="2"/>
  <c r="I15" i="2"/>
  <c r="I16" i="2"/>
  <c r="I17" i="2"/>
  <c r="I18" i="2"/>
  <c r="I6" i="2"/>
  <c r="C19" i="2" l="1"/>
  <c r="C20" i="2" l="1"/>
  <c r="I20" i="2" s="1"/>
  <c r="I22" i="2" s="1"/>
</calcChain>
</file>

<file path=xl/sharedStrings.xml><?xml version="1.0" encoding="utf-8"?>
<sst xmlns="http://schemas.openxmlformats.org/spreadsheetml/2006/main" count="124" uniqueCount="76">
  <si>
    <t>EXISTING LUMINAIRE DESCRIPTION</t>
  </si>
  <si>
    <t xml:space="preserve">ITEM </t>
  </si>
  <si>
    <t xml:space="preserve">UNIT </t>
  </si>
  <si>
    <t xml:space="preserve">ESTIMATED QUANTITY </t>
  </si>
  <si>
    <t>LAMP WATTAGE &amp; TYPE</t>
  </si>
  <si>
    <t>LUMEN OUTPUT</t>
  </si>
  <si>
    <t>FIXTURE TYPE</t>
  </si>
  <si>
    <t>MOUNTING</t>
  </si>
  <si>
    <t>UNIT PRICING</t>
  </si>
  <si>
    <t xml:space="preserve">TOTAL   </t>
  </si>
  <si>
    <t>PROPOSED WATTAGE</t>
  </si>
  <si>
    <t>Drive Current (mA)</t>
  </si>
  <si>
    <t>CCT</t>
  </si>
  <si>
    <t>CRI</t>
  </si>
  <si>
    <t>Each</t>
  </si>
  <si>
    <t>50 HP</t>
  </si>
  <si>
    <t xml:space="preserve">Roadway </t>
  </si>
  <si>
    <t>Bracket on Wood Utliity Pole</t>
  </si>
  <si>
    <t>100 HPS</t>
  </si>
  <si>
    <t>250 HPS</t>
  </si>
  <si>
    <t>Flood</t>
  </si>
  <si>
    <t>400 HPS</t>
  </si>
  <si>
    <t>100 MV</t>
  </si>
  <si>
    <t>175 MV</t>
  </si>
  <si>
    <t>400 MV</t>
  </si>
  <si>
    <t>Post Top</t>
  </si>
  <si>
    <t>SUBTOTAL:</t>
  </si>
  <si>
    <t>Lump Sum</t>
  </si>
  <si>
    <t>PHOTOMETRIC STUDY</t>
  </si>
  <si>
    <t>TOTAL:</t>
  </si>
  <si>
    <t xml:space="preserve">NOTES:  </t>
  </si>
  <si>
    <t xml:space="preserve">Unit Prices shall govern over extended total when discrepancies occur. </t>
  </si>
  <si>
    <t>Signature of Authorized Representative:</t>
  </si>
  <si>
    <t>All prices in dollars and cents.</t>
  </si>
  <si>
    <t>Name:</t>
  </si>
  <si>
    <t>All work  included in this proposal is dependent upon the proposed pricing and available funding. </t>
  </si>
  <si>
    <t>Title:</t>
  </si>
  <si>
    <t>Actual quantities are subject to change.</t>
  </si>
  <si>
    <t>Date:</t>
  </si>
  <si>
    <t>TOWN OF HANOVER, NEW HAMPSHIRE</t>
  </si>
  <si>
    <t>Metal Post top</t>
  </si>
  <si>
    <t>Supply</t>
  </si>
  <si>
    <t>Underground</t>
  </si>
  <si>
    <t>30 LED</t>
  </si>
  <si>
    <t>Overhead</t>
  </si>
  <si>
    <t>50 LED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</si>
  <si>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</si>
  <si>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</si>
  <si>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</si>
  <si>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</si>
  <si>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</si>
  <si>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</si>
  <si>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</si>
  <si>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</si>
  <si>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</si>
  <si>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</si>
  <si>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</si>
  <si>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</si>
  <si>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</si>
  <si>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50 HPS</t>
  </si>
  <si>
    <t>15</t>
  </si>
  <si>
    <t>NOTES (Manufacturer, Model Number)</t>
  </si>
  <si>
    <t>APPENDIX B  - PRICING SHEET</t>
  </si>
  <si>
    <t xml:space="preserve">PROPOSAL </t>
  </si>
  <si>
    <t>A</t>
  </si>
  <si>
    <t>Annual Cost</t>
  </si>
  <si>
    <t xml:space="preserve">Extended Waranty </t>
  </si>
  <si>
    <t>B</t>
  </si>
  <si>
    <t>C</t>
  </si>
  <si>
    <t>n/a</t>
  </si>
  <si>
    <t>Response Time from notice of component failure</t>
  </si>
  <si>
    <t>Notes</t>
  </si>
  <si>
    <t>Complete information on Wattage, current (mA), CRI, Lumen output, CCT, Manfacturer, model number, and response time from notice of component failure</t>
  </si>
  <si>
    <t>Control Nodes with intergral photocell</t>
  </si>
  <si>
    <t>Cost/ unit</t>
  </si>
  <si>
    <t>Yearly Maintenace - years 2-10 per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</si>
</sst>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6" formatCode="&quot;$&quot;#,##0.0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21212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/>
      <right style="thick">
        <color rgb="FFFF0000"/>
      </right>
      <top style="medium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FF0000"/>
      </right>
      <top style="thin">
        <color rgb="FF0070C0"/>
      </top>
      <bottom style="thin">
        <color rgb="FF0070C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0070C0"/>
      </bottom>
      <diagonal/>
    </border>
    <border>
      <left/>
      <right style="medium">
        <color rgb="FFFF0000"/>
      </right>
      <top/>
      <bottom style="medium">
        <color rgb="FF0070C0"/>
      </bottom>
      <diagonal/>
    </border>
    <border>
      <left style="medium">
        <color rgb="FFFF000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FF0000"/>
      </right>
      <top style="medium">
        <color rgb="FF0070C0"/>
      </top>
      <bottom style="medium">
        <color rgb="FF0070C0"/>
      </bottom>
      <diagonal/>
    </border>
    <border>
      <left style="medium">
        <color rgb="FFFF0000"/>
      </left>
      <right/>
      <top style="medium">
        <color rgb="FF0070C0"/>
      </top>
      <bottom style="thin">
        <color rgb="FF0070C0"/>
      </bottom>
      <diagonal/>
    </border>
    <border>
      <left style="thick">
        <color rgb="FFFF0000"/>
      </left>
      <right style="medium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/>
      <top style="thin">
        <color rgb="FF0070C0"/>
      </top>
      <bottom style="thin">
        <color rgb="FF0070C0"/>
      </bottom>
      <diagonal/>
    </border>
    <border>
      <left style="medium">
        <color rgb="FFFF0000"/>
      </left>
      <right/>
      <top/>
      <bottom style="thick">
        <color rgb="FFFF0000"/>
      </bottom>
      <diagonal/>
    </border>
    <border>
      <left style="medium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medium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/>
      <top style="thick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thick">
        <color indexed="64"/>
      </top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thick">
        <color rgb="FFFF0000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/>
    <xf numFmtId="44" fontId="0" fillId="0" borderId="18" xfId="2" applyFont="1" applyBorder="1" applyAlignment="1">
      <alignment horizontal="right"/>
    </xf>
    <xf numFmtId="165" fontId="0" fillId="0" borderId="18" xfId="1" applyNumberFormat="1" applyFont="1" applyBorder="1" applyAlignment="1">
      <alignment horizontal="center"/>
    </xf>
    <xf numFmtId="165" fontId="0" fillId="0" borderId="18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66" fontId="0" fillId="0" borderId="17" xfId="2" applyNumberFormat="1" applyFont="1" applyBorder="1" applyAlignment="1">
      <alignment horizontal="center"/>
    </xf>
    <xf numFmtId="44" fontId="0" fillId="0" borderId="34" xfId="2" applyFont="1" applyBorder="1" applyAlignment="1">
      <alignment horizontal="right"/>
    </xf>
    <xf numFmtId="0" fontId="0" fillId="2" borderId="24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6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wrapText="1"/>
    </xf>
    <xf numFmtId="0" fontId="0" fillId="3" borderId="27" xfId="0" applyFill="1" applyBorder="1" applyAlignment="1">
      <alignment horizontal="center" wrapText="1"/>
    </xf>
    <xf numFmtId="0" fontId="0" fillId="3" borderId="30" xfId="0" applyFill="1" applyBorder="1" applyAlignment="1">
      <alignment horizontal="center"/>
    </xf>
    <xf numFmtId="165" fontId="0" fillId="3" borderId="30" xfId="1" applyNumberFormat="1" applyFont="1" applyFill="1" applyBorder="1"/>
    <xf numFmtId="0" fontId="0" fillId="3" borderId="30" xfId="0" applyFill="1" applyBorder="1"/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165" fontId="0" fillId="3" borderId="32" xfId="1" applyNumberFormat="1" applyFont="1" applyFill="1" applyBorder="1"/>
    <xf numFmtId="0" fontId="0" fillId="3" borderId="32" xfId="0" applyFill="1" applyBorder="1"/>
    <xf numFmtId="0" fontId="0" fillId="3" borderId="33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65" fontId="0" fillId="3" borderId="0" xfId="1" applyNumberFormat="1" applyFont="1" applyFill="1" applyBorder="1"/>
    <xf numFmtId="0" fontId="0" fillId="3" borderId="0" xfId="0" applyFill="1" applyBorder="1"/>
    <xf numFmtId="165" fontId="5" fillId="3" borderId="0" xfId="1" applyNumberFormat="1" applyFont="1" applyFill="1" applyBorder="1"/>
    <xf numFmtId="165" fontId="5" fillId="3" borderId="32" xfId="1" applyNumberFormat="1" applyFont="1" applyFill="1" applyBorder="1"/>
    <xf numFmtId="0" fontId="0" fillId="3" borderId="20" xfId="0" applyFill="1" applyBorder="1" applyAlignment="1">
      <alignment horizontal="center"/>
    </xf>
    <xf numFmtId="165" fontId="0" fillId="3" borderId="20" xfId="1" applyNumberFormat="1" applyFont="1" applyFill="1" applyBorder="1"/>
    <xf numFmtId="0" fontId="0" fillId="3" borderId="20" xfId="0" applyFill="1" applyBorder="1"/>
    <xf numFmtId="0" fontId="0" fillId="3" borderId="21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165" fontId="8" fillId="3" borderId="20" xfId="1" applyNumberFormat="1" applyFont="1" applyFill="1" applyBorder="1"/>
    <xf numFmtId="0" fontId="8" fillId="3" borderId="20" xfId="0" applyFont="1" applyFill="1" applyBorder="1" applyAlignment="1">
      <alignment vertical="top" wrapText="1"/>
    </xf>
    <xf numFmtId="0" fontId="0" fillId="3" borderId="24" xfId="0" applyFill="1" applyBorder="1" applyAlignment="1">
      <alignment horizontal="center" wrapText="1"/>
    </xf>
    <xf numFmtId="0" fontId="0" fillId="3" borderId="24" xfId="0" applyFill="1" applyBorder="1" applyAlignment="1">
      <alignment horizontal="left"/>
    </xf>
    <xf numFmtId="0" fontId="0" fillId="3" borderId="24" xfId="0" applyFill="1" applyBorder="1"/>
    <xf numFmtId="0" fontId="0" fillId="2" borderId="24" xfId="0" applyFill="1" applyBorder="1" applyAlignment="1">
      <alignment horizontal="left"/>
    </xf>
    <xf numFmtId="0" fontId="0" fillId="2" borderId="24" xfId="0" applyFill="1" applyBorder="1" applyAlignment="1">
      <alignment horizontal="center"/>
    </xf>
    <xf numFmtId="0" fontId="6" fillId="4" borderId="2" xfId="0" applyFont="1" applyFill="1" applyBorder="1"/>
    <xf numFmtId="0" fontId="7" fillId="4" borderId="1" xfId="0" applyFont="1" applyFill="1" applyBorder="1"/>
    <xf numFmtId="0" fontId="7" fillId="4" borderId="1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  <xf numFmtId="0" fontId="0" fillId="4" borderId="6" xfId="0" applyFill="1" applyBorder="1" applyAlignment="1">
      <alignment horizontal="center"/>
    </xf>
    <xf numFmtId="0" fontId="1" fillId="4" borderId="3" xfId="0" applyFont="1" applyFill="1" applyBorder="1" applyAlignment="1">
      <alignment horizontal="right"/>
    </xf>
    <xf numFmtId="0" fontId="0" fillId="4" borderId="12" xfId="0" applyFill="1" applyBorder="1" applyAlignment="1">
      <alignment horizontal="left"/>
    </xf>
    <xf numFmtId="0" fontId="0" fillId="4" borderId="12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1" xfId="0" applyFill="1" applyBorder="1" applyAlignment="1">
      <alignment horizontal="left"/>
    </xf>
    <xf numFmtId="0" fontId="0" fillId="4" borderId="11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1" fillId="4" borderId="4" xfId="0" applyFont="1" applyFill="1" applyBorder="1" applyAlignment="1">
      <alignment horizontal="right"/>
    </xf>
    <xf numFmtId="14" fontId="0" fillId="4" borderId="5" xfId="0" applyNumberFormat="1" applyFill="1" applyBorder="1" applyAlignment="1">
      <alignment horizontal="left"/>
    </xf>
    <xf numFmtId="0" fontId="0" fillId="4" borderId="5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3" borderId="20" xfId="0" applyFill="1" applyBorder="1" applyAlignment="1">
      <alignment horizontal="left"/>
    </xf>
    <xf numFmtId="0" fontId="4" fillId="2" borderId="0" xfId="0" applyFont="1" applyFill="1" applyBorder="1" applyAlignment="1"/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3" borderId="24" xfId="0" applyFill="1" applyBorder="1" applyAlignment="1">
      <alignment horizontal="left"/>
    </xf>
    <xf numFmtId="0" fontId="4" fillId="3" borderId="24" xfId="0" applyFont="1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44" fontId="4" fillId="4" borderId="18" xfId="0" applyNumberFormat="1" applyFont="1" applyFill="1" applyBorder="1" applyAlignment="1">
      <alignment horizontal="right"/>
    </xf>
    <xf numFmtId="0" fontId="4" fillId="3" borderId="28" xfId="0" applyFont="1" applyFill="1" applyBorder="1" applyAlignment="1">
      <alignment horizontal="right"/>
    </xf>
    <xf numFmtId="44" fontId="4" fillId="4" borderId="17" xfId="0" applyNumberFormat="1" applyFont="1" applyFill="1" applyBorder="1" applyAlignment="1">
      <alignment horizontal="right"/>
    </xf>
    <xf numFmtId="0" fontId="4" fillId="2" borderId="19" xfId="0" applyFont="1" applyFill="1" applyBorder="1" applyAlignment="1">
      <alignment horizontal="right"/>
    </xf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0" borderId="39" xfId="0" applyBorder="1" applyAlignment="1">
      <alignment horizontal="center" wrapText="1"/>
    </xf>
    <xf numFmtId="49" fontId="0" fillId="3" borderId="44" xfId="0" applyNumberFormat="1" applyFill="1" applyBorder="1" applyAlignment="1">
      <alignment horizontal="right"/>
    </xf>
    <xf numFmtId="0" fontId="0" fillId="0" borderId="45" xfId="0" applyBorder="1"/>
    <xf numFmtId="49" fontId="0" fillId="3" borderId="46" xfId="0" applyNumberFormat="1" applyFill="1" applyBorder="1" applyAlignment="1">
      <alignment horizontal="right"/>
    </xf>
    <xf numFmtId="49" fontId="0" fillId="3" borderId="38" xfId="0" applyNumberFormat="1" applyFill="1" applyBorder="1" applyAlignment="1">
      <alignment horizontal="right"/>
    </xf>
    <xf numFmtId="49" fontId="0" fillId="3" borderId="47" xfId="0" applyNumberFormat="1" applyFill="1" applyBorder="1" applyAlignment="1">
      <alignment horizontal="right"/>
    </xf>
    <xf numFmtId="0" fontId="0" fillId="2" borderId="48" xfId="0" applyFill="1" applyBorder="1" applyAlignment="1">
      <alignment horizontal="left"/>
    </xf>
    <xf numFmtId="0" fontId="0" fillId="3" borderId="48" xfId="0" applyFill="1" applyBorder="1" applyAlignment="1">
      <alignment horizontal="right"/>
    </xf>
    <xf numFmtId="49" fontId="0" fillId="3" borderId="48" xfId="0" applyNumberFormat="1" applyFill="1" applyBorder="1" applyAlignment="1">
      <alignment horizontal="right"/>
    </xf>
    <xf numFmtId="0" fontId="0" fillId="2" borderId="50" xfId="0" applyFill="1" applyBorder="1" applyAlignment="1">
      <alignment horizontal="center"/>
    </xf>
    <xf numFmtId="0" fontId="0" fillId="2" borderId="39" xfId="0" applyFill="1" applyBorder="1"/>
    <xf numFmtId="0" fontId="0" fillId="3" borderId="48" xfId="0" applyFill="1" applyBorder="1" applyAlignment="1">
      <alignment horizontal="center"/>
    </xf>
    <xf numFmtId="0" fontId="0" fillId="2" borderId="38" xfId="0" applyFill="1" applyBorder="1"/>
    <xf numFmtId="0" fontId="0" fillId="2" borderId="39" xfId="0" applyFill="1" applyBorder="1" applyAlignment="1">
      <alignment horizontal="center"/>
    </xf>
    <xf numFmtId="0" fontId="0" fillId="2" borderId="51" xfId="0" applyFill="1" applyBorder="1"/>
    <xf numFmtId="0" fontId="0" fillId="2" borderId="52" xfId="0" applyFill="1" applyBorder="1" applyAlignment="1">
      <alignment horizontal="left" wrapText="1"/>
    </xf>
    <xf numFmtId="0" fontId="0" fillId="2" borderId="53" xfId="0" applyFill="1" applyBorder="1" applyAlignment="1"/>
    <xf numFmtId="0" fontId="0" fillId="2" borderId="54" xfId="0" applyFill="1" applyBorder="1"/>
    <xf numFmtId="165" fontId="0" fillId="2" borderId="19" xfId="1" applyNumberFormat="1" applyFont="1" applyFill="1" applyBorder="1" applyAlignment="1"/>
    <xf numFmtId="165" fontId="0" fillId="2" borderId="0" xfId="1" applyNumberFormat="1" applyFont="1" applyFill="1" applyBorder="1" applyAlignment="1"/>
    <xf numFmtId="165" fontId="0" fillId="2" borderId="39" xfId="1" applyNumberFormat="1" applyFont="1" applyFill="1" applyBorder="1" applyAlignment="1"/>
    <xf numFmtId="0" fontId="10" fillId="2" borderId="19" xfId="0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right" wrapText="1"/>
    </xf>
    <xf numFmtId="0" fontId="0" fillId="2" borderId="55" xfId="0" applyFill="1" applyBorder="1" applyAlignment="1">
      <alignment horizontal="center"/>
    </xf>
    <xf numFmtId="44" fontId="11" fillId="0" borderId="29" xfId="0" applyNumberFormat="1" applyFont="1" applyBorder="1" applyAlignment="1">
      <alignment horizontal="right"/>
    </xf>
    <xf numFmtId="44" fontId="11" fillId="2" borderId="24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0" fillId="2" borderId="20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/>
    </xf>
    <xf numFmtId="0" fontId="4" fillId="4" borderId="49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1" defaultTableStyle="TableStyleMedium2" defaultPivotStyle="PivotStyleMedium9">
    <tableStyle name="Invisible" pivot="0" table="0" count="0" xr9:uid="{2EC5A437-7CDF-44CA-B573-22C76F4C6DE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3"/>
  <sheetViews>
    <sheetView showGridLines="0" tabSelected="1" topLeftCell="A3" workbookViewId="0">
      <selection activeCell="D24" sqref="D24:G24"/>
    </sheetView>
  </sheetViews>
  <sheetFormatPr defaultColWidth="8.85546875" defaultRowHeight="15" x14ac:dyDescent="0.25"/>
  <cols>
    <col min="1" max="1" width="6.7109375" customWidth="1"/>
    <col min="2" max="2" width="7.42578125" customWidth="1"/>
    <col min="3" max="3" width="12.140625" style="1" customWidth="1"/>
    <col min="4" max="4" width="16.140625" style="1" customWidth="1"/>
    <col min="5" max="5" width="11.7109375" customWidth="1"/>
    <col min="6" max="6" width="27.42578125" customWidth="1"/>
    <col min="7" max="7" width="12.42578125" style="1" customWidth="1"/>
    <col min="8" max="8" width="10.85546875" style="2" customWidth="1"/>
    <col min="9" max="9" width="25.140625" style="2" bestFit="1" customWidth="1"/>
    <col min="10" max="11" width="10.42578125" customWidth="1"/>
    <col min="12" max="12" width="8.28515625" customWidth="1"/>
    <col min="13" max="13" width="7.5703125" bestFit="1" customWidth="1"/>
    <col min="14" max="14" width="4.42578125" bestFit="1" customWidth="1"/>
    <col min="15" max="15" width="50.42578125" bestFit="1" customWidth="1"/>
  </cols>
  <sheetData>
    <row r="1" spans="1:19" ht="18.75" x14ac:dyDescent="0.3">
      <c r="A1" s="79" t="s">
        <v>62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1"/>
    </row>
    <row r="2" spans="1:19" x14ac:dyDescent="0.25">
      <c r="A2" s="82" t="s">
        <v>39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83"/>
    </row>
    <row r="3" spans="1:19" ht="15.75" thickBot="1" x14ac:dyDescent="0.3">
      <c r="A3" s="84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85"/>
    </row>
    <row r="4" spans="1:19" ht="21.75" customHeight="1" thickBot="1" x14ac:dyDescent="0.3">
      <c r="A4" s="86" t="s">
        <v>0</v>
      </c>
      <c r="B4" s="63"/>
      <c r="C4" s="63"/>
      <c r="D4" s="63"/>
      <c r="E4" s="63"/>
      <c r="F4" s="63"/>
      <c r="G4" s="64"/>
      <c r="H4" s="11" t="s">
        <v>63</v>
      </c>
      <c r="I4" s="10"/>
      <c r="J4" s="10"/>
      <c r="K4" s="10"/>
      <c r="L4" s="10"/>
      <c r="M4" s="10"/>
      <c r="N4" s="10"/>
      <c r="O4" s="87"/>
    </row>
    <row r="5" spans="1:19" ht="30.75" customHeight="1" thickBot="1" x14ac:dyDescent="0.3">
      <c r="A5" s="88" t="s">
        <v>1</v>
      </c>
      <c r="B5" s="15" t="s">
        <v>2</v>
      </c>
      <c r="C5" s="16" t="s">
        <v>3</v>
      </c>
      <c r="D5" s="17" t="s">
        <v>4</v>
      </c>
      <c r="E5" s="17" t="s">
        <v>6</v>
      </c>
      <c r="F5" s="17" t="s">
        <v>7</v>
      </c>
      <c r="G5" s="18" t="s">
        <v>41</v>
      </c>
      <c r="H5" s="8" t="s">
        <v>8</v>
      </c>
      <c r="I5" s="3" t="s">
        <v>9</v>
      </c>
      <c r="J5" s="8" t="s">
        <v>10</v>
      </c>
      <c r="K5" s="8" t="s">
        <v>11</v>
      </c>
      <c r="L5" s="8" t="s">
        <v>5</v>
      </c>
      <c r="M5" s="8" t="s">
        <v>12</v>
      </c>
      <c r="N5" s="9" t="s">
        <v>13</v>
      </c>
      <c r="O5" s="89" t="s">
        <v>61</v>
      </c>
    </row>
    <row r="6" spans="1:19" ht="16.5" thickTop="1" thickBot="1" x14ac:dyDescent="0.3">
      <c r="A6" s="90" t="s">
        <v>46</v>
      </c>
      <c r="B6" s="19" t="s">
        <v>14</v>
      </c>
      <c r="C6" s="19">
        <v>18</v>
      </c>
      <c r="D6" s="19" t="s">
        <v>15</v>
      </c>
      <c r="E6" s="20" t="s">
        <v>25</v>
      </c>
      <c r="F6" s="21" t="s">
        <v>40</v>
      </c>
      <c r="G6" s="22" t="s">
        <v>42</v>
      </c>
      <c r="H6" s="5"/>
      <c r="I6" s="5">
        <f>+H6*C6</f>
        <v>0</v>
      </c>
      <c r="J6" s="6"/>
      <c r="K6" s="7"/>
      <c r="L6" s="6"/>
      <c r="M6" s="6"/>
      <c r="N6" s="6"/>
      <c r="O6" s="91"/>
    </row>
    <row r="7" spans="1:19" ht="16.5" thickTop="1" thickBot="1" x14ac:dyDescent="0.3">
      <c r="A7" s="92" t="s">
        <v>47</v>
      </c>
      <c r="B7" s="23" t="s">
        <v>14</v>
      </c>
      <c r="C7" s="23">
        <v>15</v>
      </c>
      <c r="D7" s="23" t="s">
        <v>18</v>
      </c>
      <c r="E7" s="24" t="s">
        <v>25</v>
      </c>
      <c r="F7" s="25" t="s">
        <v>40</v>
      </c>
      <c r="G7" s="26" t="s">
        <v>42</v>
      </c>
      <c r="H7" s="5"/>
      <c r="I7" s="5">
        <f>+H7*C7</f>
        <v>0</v>
      </c>
      <c r="J7" s="6"/>
      <c r="K7" s="7"/>
      <c r="L7" s="6"/>
      <c r="M7" s="6"/>
      <c r="N7" s="6"/>
      <c r="O7" s="91"/>
    </row>
    <row r="8" spans="1:19" ht="16.5" thickTop="1" thickBot="1" x14ac:dyDescent="0.3">
      <c r="A8" s="92" t="s">
        <v>48</v>
      </c>
      <c r="B8" s="23" t="s">
        <v>14</v>
      </c>
      <c r="C8" s="23">
        <v>6</v>
      </c>
      <c r="D8" s="23" t="s">
        <v>19</v>
      </c>
      <c r="E8" s="24" t="s">
        <v>25</v>
      </c>
      <c r="F8" s="25" t="s">
        <v>40</v>
      </c>
      <c r="G8" s="26" t="s">
        <v>42</v>
      </c>
      <c r="H8" s="5"/>
      <c r="I8" s="5">
        <f>+H8*C8</f>
        <v>0</v>
      </c>
      <c r="J8" s="6"/>
      <c r="K8" s="7"/>
      <c r="L8" s="6"/>
      <c r="M8" s="6"/>
      <c r="N8" s="6"/>
      <c r="O8" s="91"/>
    </row>
    <row r="9" spans="1:19" ht="16.5" thickTop="1" thickBot="1" x14ac:dyDescent="0.3">
      <c r="A9" s="92" t="s">
        <v>49</v>
      </c>
      <c r="B9" s="23" t="s">
        <v>14</v>
      </c>
      <c r="C9" s="23">
        <v>1</v>
      </c>
      <c r="D9" s="23" t="s">
        <v>21</v>
      </c>
      <c r="E9" s="24" t="s">
        <v>25</v>
      </c>
      <c r="F9" s="25" t="s">
        <v>40</v>
      </c>
      <c r="G9" s="26" t="s">
        <v>42</v>
      </c>
      <c r="H9" s="5"/>
      <c r="I9" s="5">
        <f>+H9*C9</f>
        <v>0</v>
      </c>
      <c r="J9" s="6"/>
      <c r="K9" s="7"/>
      <c r="L9" s="6"/>
      <c r="M9" s="6"/>
      <c r="N9" s="6"/>
      <c r="O9" s="91"/>
    </row>
    <row r="10" spans="1:19" ht="16.5" thickTop="1" thickBot="1" x14ac:dyDescent="0.3">
      <c r="A10" s="92" t="s">
        <v>50</v>
      </c>
      <c r="B10" s="23" t="s">
        <v>14</v>
      </c>
      <c r="C10" s="23">
        <v>2</v>
      </c>
      <c r="D10" s="23" t="s">
        <v>19</v>
      </c>
      <c r="E10" s="24" t="s">
        <v>20</v>
      </c>
      <c r="F10" s="25" t="s">
        <v>17</v>
      </c>
      <c r="G10" s="26" t="s">
        <v>44</v>
      </c>
      <c r="H10" s="5"/>
      <c r="I10" s="5">
        <f>+H10*C10</f>
        <v>0</v>
      </c>
      <c r="J10" s="6"/>
      <c r="K10" s="7"/>
      <c r="L10" s="6"/>
      <c r="M10" s="6"/>
      <c r="N10" s="6"/>
      <c r="O10" s="91"/>
    </row>
    <row r="11" spans="1:19" ht="16.5" thickTop="1" thickBot="1" x14ac:dyDescent="0.3">
      <c r="A11" s="92" t="s">
        <v>51</v>
      </c>
      <c r="B11" s="23" t="s">
        <v>14</v>
      </c>
      <c r="C11" s="23">
        <v>15</v>
      </c>
      <c r="D11" s="23" t="s">
        <v>43</v>
      </c>
      <c r="E11" s="24" t="s">
        <v>16</v>
      </c>
      <c r="F11" s="25" t="s">
        <v>17</v>
      </c>
      <c r="G11" s="26" t="s">
        <v>44</v>
      </c>
      <c r="H11" s="5"/>
      <c r="I11" s="5">
        <f>+H11*C11</f>
        <v>0</v>
      </c>
      <c r="J11" s="6"/>
      <c r="K11" s="7"/>
      <c r="L11" s="6"/>
      <c r="M11" s="6"/>
      <c r="N11" s="6"/>
      <c r="O11" s="91"/>
    </row>
    <row r="12" spans="1:19" ht="16.5" thickTop="1" thickBot="1" x14ac:dyDescent="0.3">
      <c r="A12" s="93" t="s">
        <v>52</v>
      </c>
      <c r="B12" s="27" t="s">
        <v>14</v>
      </c>
      <c r="C12" s="27">
        <v>19</v>
      </c>
      <c r="D12" s="27" t="s">
        <v>45</v>
      </c>
      <c r="E12" s="28" t="s">
        <v>16</v>
      </c>
      <c r="F12" s="29" t="s">
        <v>17</v>
      </c>
      <c r="G12" s="27" t="s">
        <v>44</v>
      </c>
      <c r="H12" s="5"/>
      <c r="I12" s="5">
        <f>+H12*C12</f>
        <v>0</v>
      </c>
      <c r="J12" s="6"/>
      <c r="K12" s="7"/>
      <c r="L12" s="6"/>
      <c r="M12" s="6"/>
      <c r="N12" s="6"/>
      <c r="O12" s="91"/>
    </row>
    <row r="13" spans="1:19" ht="16.5" thickTop="1" thickBot="1" x14ac:dyDescent="0.3">
      <c r="A13" s="92" t="s">
        <v>53</v>
      </c>
      <c r="B13" s="23" t="s">
        <v>14</v>
      </c>
      <c r="C13" s="23">
        <v>245</v>
      </c>
      <c r="D13" s="23" t="s">
        <v>59</v>
      </c>
      <c r="E13" s="24" t="s">
        <v>16</v>
      </c>
      <c r="F13" s="25" t="s">
        <v>17</v>
      </c>
      <c r="G13" s="23" t="s">
        <v>44</v>
      </c>
      <c r="H13" s="5"/>
      <c r="I13" s="5">
        <f>+H13*C13</f>
        <v>0</v>
      </c>
      <c r="J13" s="6"/>
      <c r="K13" s="7"/>
      <c r="L13" s="6"/>
      <c r="M13" s="6"/>
      <c r="N13" s="6"/>
      <c r="O13" s="91"/>
      <c r="S13" s="4"/>
    </row>
    <row r="14" spans="1:19" ht="16.5" thickTop="1" thickBot="1" x14ac:dyDescent="0.3">
      <c r="A14" s="93" t="s">
        <v>54</v>
      </c>
      <c r="B14" s="27" t="s">
        <v>14</v>
      </c>
      <c r="C14" s="27">
        <v>118</v>
      </c>
      <c r="D14" s="27" t="s">
        <v>18</v>
      </c>
      <c r="E14" s="28" t="s">
        <v>16</v>
      </c>
      <c r="F14" s="29" t="s">
        <v>17</v>
      </c>
      <c r="G14" s="27" t="s">
        <v>44</v>
      </c>
      <c r="H14" s="5"/>
      <c r="I14" s="5">
        <f>+H14*C14</f>
        <v>0</v>
      </c>
      <c r="J14" s="6"/>
      <c r="K14" s="7"/>
      <c r="L14" s="6"/>
      <c r="M14" s="6"/>
      <c r="N14" s="6"/>
      <c r="O14" s="91"/>
    </row>
    <row r="15" spans="1:19" ht="16.5" thickTop="1" thickBot="1" x14ac:dyDescent="0.3">
      <c r="A15" s="92" t="s">
        <v>55</v>
      </c>
      <c r="B15" s="23" t="s">
        <v>14</v>
      </c>
      <c r="C15" s="23">
        <v>51</v>
      </c>
      <c r="D15" s="23" t="s">
        <v>19</v>
      </c>
      <c r="E15" s="24" t="s">
        <v>16</v>
      </c>
      <c r="F15" s="25" t="s">
        <v>17</v>
      </c>
      <c r="G15" s="23" t="s">
        <v>44</v>
      </c>
      <c r="H15" s="5"/>
      <c r="I15" s="5">
        <f>+H15*C15</f>
        <v>0</v>
      </c>
      <c r="J15" s="6"/>
      <c r="K15" s="7"/>
      <c r="L15" s="6"/>
      <c r="M15" s="6"/>
      <c r="N15" s="6"/>
      <c r="O15" s="91"/>
    </row>
    <row r="16" spans="1:19" ht="16.5" thickTop="1" thickBot="1" x14ac:dyDescent="0.3">
      <c r="A16" s="93" t="s">
        <v>56</v>
      </c>
      <c r="B16" s="27" t="s">
        <v>14</v>
      </c>
      <c r="C16" s="27">
        <v>7</v>
      </c>
      <c r="D16" s="27" t="s">
        <v>22</v>
      </c>
      <c r="E16" s="30" t="s">
        <v>16</v>
      </c>
      <c r="F16" s="29" t="s">
        <v>17</v>
      </c>
      <c r="G16" s="27" t="s">
        <v>44</v>
      </c>
      <c r="H16" s="5"/>
      <c r="I16" s="5">
        <f>+H16*C16</f>
        <v>0</v>
      </c>
      <c r="J16" s="6"/>
      <c r="K16" s="7"/>
      <c r="L16" s="6"/>
      <c r="M16" s="6"/>
      <c r="N16" s="6"/>
      <c r="O16" s="91"/>
    </row>
    <row r="17" spans="1:19" ht="16.5" thickTop="1" thickBot="1" x14ac:dyDescent="0.3">
      <c r="A17" s="92" t="s">
        <v>57</v>
      </c>
      <c r="B17" s="23" t="s">
        <v>14</v>
      </c>
      <c r="C17" s="23">
        <v>5</v>
      </c>
      <c r="D17" s="23" t="s">
        <v>23</v>
      </c>
      <c r="E17" s="31" t="s">
        <v>16</v>
      </c>
      <c r="F17" s="25" t="s">
        <v>17</v>
      </c>
      <c r="G17" s="23" t="s">
        <v>44</v>
      </c>
      <c r="H17" s="5"/>
      <c r="I17" s="5">
        <f>+H17*C17</f>
        <v>0</v>
      </c>
      <c r="J17" s="6"/>
      <c r="K17" s="7"/>
      <c r="L17" s="6"/>
      <c r="M17" s="6"/>
      <c r="N17" s="6"/>
      <c r="O17" s="91"/>
    </row>
    <row r="18" spans="1:19" ht="16.5" thickTop="1" thickBot="1" x14ac:dyDescent="0.3">
      <c r="A18" s="94" t="s">
        <v>58</v>
      </c>
      <c r="B18" s="32" t="s">
        <v>14</v>
      </c>
      <c r="C18" s="32">
        <v>1</v>
      </c>
      <c r="D18" s="32" t="s">
        <v>24</v>
      </c>
      <c r="E18" s="33" t="s">
        <v>16</v>
      </c>
      <c r="F18" s="34" t="s">
        <v>17</v>
      </c>
      <c r="G18" s="35" t="s">
        <v>44</v>
      </c>
      <c r="H18" s="5"/>
      <c r="I18" s="5">
        <f>+H18*C18</f>
        <v>0</v>
      </c>
      <c r="J18" s="6"/>
      <c r="K18" s="7"/>
      <c r="L18" s="6"/>
      <c r="M18" s="6"/>
      <c r="N18" s="6"/>
      <c r="O18" s="91"/>
    </row>
    <row r="19" spans="1:19" ht="16.5" thickTop="1" thickBot="1" x14ac:dyDescent="0.3">
      <c r="A19" s="95" t="s">
        <v>26</v>
      </c>
      <c r="B19" s="42"/>
      <c r="C19" s="43">
        <f>SUM(C6:C18)</f>
        <v>503</v>
      </c>
      <c r="D19" s="14"/>
      <c r="E19" s="14"/>
      <c r="F19" s="14"/>
      <c r="G19" s="14"/>
      <c r="H19" s="14"/>
      <c r="I19" s="14"/>
      <c r="J19" s="70"/>
      <c r="K19" s="70"/>
      <c r="L19" s="70"/>
      <c r="M19" s="70"/>
      <c r="N19" s="70"/>
      <c r="O19" s="112"/>
      <c r="P19" s="4"/>
    </row>
    <row r="20" spans="1:19" ht="16.5" thickTop="1" thickBot="1" x14ac:dyDescent="0.3">
      <c r="A20" s="96">
        <v>14</v>
      </c>
      <c r="B20" s="36" t="s">
        <v>14</v>
      </c>
      <c r="C20" s="36">
        <f>+C19</f>
        <v>503</v>
      </c>
      <c r="D20" s="68" t="s">
        <v>73</v>
      </c>
      <c r="E20" s="37"/>
      <c r="F20" s="38"/>
      <c r="G20" s="35"/>
      <c r="H20" s="13"/>
      <c r="I20" s="13">
        <f>+H20*C20</f>
        <v>0</v>
      </c>
      <c r="J20" s="107"/>
      <c r="K20" s="108"/>
      <c r="L20" s="108"/>
      <c r="M20" s="108"/>
      <c r="N20" s="108"/>
      <c r="O20" s="109"/>
      <c r="P20" s="4"/>
    </row>
    <row r="21" spans="1:19" ht="31.5" thickTop="1" thickBot="1" x14ac:dyDescent="0.3">
      <c r="A21" s="97" t="s">
        <v>60</v>
      </c>
      <c r="B21" s="39" t="s">
        <v>27</v>
      </c>
      <c r="C21" s="36">
        <v>1</v>
      </c>
      <c r="D21" s="40" t="s">
        <v>28</v>
      </c>
      <c r="E21" s="41"/>
      <c r="F21" s="41"/>
      <c r="G21" s="36"/>
      <c r="H21" s="12"/>
      <c r="I21" s="5">
        <f>+H21*C21</f>
        <v>0</v>
      </c>
      <c r="J21" s="110"/>
      <c r="K21" s="111"/>
      <c r="L21" s="111"/>
      <c r="M21" s="111"/>
      <c r="N21" s="111"/>
      <c r="O21" s="99"/>
      <c r="P21" s="4"/>
      <c r="S21" s="4"/>
    </row>
    <row r="22" spans="1:19" ht="24.75" thickTop="1" thickBot="1" x14ac:dyDescent="0.4">
      <c r="A22" s="98"/>
      <c r="B22" s="70"/>
      <c r="C22" s="70"/>
      <c r="D22" s="70"/>
      <c r="E22" s="70"/>
      <c r="F22" s="70"/>
      <c r="G22" s="71"/>
      <c r="H22" s="116" t="s">
        <v>29</v>
      </c>
      <c r="I22" s="113">
        <f>SUM(I20:I21,I6:I18)</f>
        <v>0</v>
      </c>
      <c r="J22" s="78"/>
      <c r="K22" s="69"/>
      <c r="L22" s="69"/>
      <c r="M22" s="69"/>
      <c r="N22" s="69"/>
      <c r="O22" s="99"/>
    </row>
    <row r="23" spans="1:19" ht="24.75" thickTop="1" thickBot="1" x14ac:dyDescent="0.4">
      <c r="A23" s="118"/>
      <c r="B23" s="117"/>
      <c r="C23" s="117"/>
      <c r="D23" s="117"/>
      <c r="E23" s="117"/>
      <c r="F23" s="117"/>
      <c r="G23" s="117"/>
      <c r="H23" s="115"/>
      <c r="I23" s="114"/>
      <c r="J23" s="123" t="s">
        <v>71</v>
      </c>
      <c r="K23" s="124"/>
      <c r="L23" s="124"/>
      <c r="M23" s="124"/>
      <c r="N23" s="124"/>
      <c r="O23" s="125"/>
    </row>
    <row r="24" spans="1:19" ht="33" thickTop="1" thickBot="1" x14ac:dyDescent="0.4">
      <c r="A24" s="100" t="s">
        <v>64</v>
      </c>
      <c r="B24" s="39" t="s">
        <v>65</v>
      </c>
      <c r="C24" s="36">
        <v>1</v>
      </c>
      <c r="D24" s="72" t="s">
        <v>66</v>
      </c>
      <c r="E24" s="72"/>
      <c r="F24" s="72"/>
      <c r="G24" s="72"/>
      <c r="H24" s="76"/>
      <c r="I24" s="75">
        <f>+H24</f>
        <v>0</v>
      </c>
      <c r="J24" s="119"/>
      <c r="K24" s="120"/>
      <c r="L24" s="120"/>
      <c r="M24" s="120"/>
      <c r="N24" s="120"/>
      <c r="O24" s="121"/>
    </row>
    <row r="25" spans="1:19" ht="33" thickTop="1" thickBot="1" x14ac:dyDescent="0.4">
      <c r="A25" s="100" t="s">
        <v>67</v>
      </c>
      <c r="B25" s="39" t="s">
        <v>74</v>
      </c>
      <c r="C25" s="36">
        <v>1</v>
      </c>
      <c r="D25" s="40" t="s">
        <v>75</v>
      </c>
      <c r="E25" s="36"/>
      <c r="F25" s="36"/>
      <c r="G25" s="36"/>
      <c r="H25" s="76"/>
      <c r="I25" s="77">
        <f>+H25</f>
        <v>0</v>
      </c>
      <c r="J25" s="119"/>
      <c r="K25" s="120"/>
      <c r="L25" s="120"/>
      <c r="M25" s="120"/>
      <c r="N25" s="120"/>
      <c r="O25" s="122"/>
    </row>
    <row r="26" spans="1:19" ht="22.5" thickTop="1" thickBot="1" x14ac:dyDescent="0.4">
      <c r="A26" s="100" t="s">
        <v>68</v>
      </c>
      <c r="B26" s="36" t="s">
        <v>69</v>
      </c>
      <c r="C26" s="36"/>
      <c r="D26" s="40" t="s">
        <v>70</v>
      </c>
      <c r="E26" s="36"/>
      <c r="F26" s="36"/>
      <c r="G26" s="36"/>
      <c r="H26" s="73"/>
      <c r="I26" s="77"/>
      <c r="J26" s="119"/>
      <c r="K26" s="120"/>
      <c r="L26" s="120"/>
      <c r="M26" s="120"/>
      <c r="N26" s="120"/>
      <c r="O26" s="121"/>
    </row>
    <row r="27" spans="1:19" ht="16.5" thickTop="1" thickBot="1" x14ac:dyDescent="0.3">
      <c r="A27" s="101" t="s">
        <v>30</v>
      </c>
      <c r="B27" s="65"/>
      <c r="C27" s="66"/>
      <c r="D27" s="66"/>
      <c r="E27" s="65"/>
      <c r="F27" s="65"/>
      <c r="G27" s="66"/>
      <c r="H27" s="74"/>
      <c r="I27" s="74"/>
      <c r="J27" s="74"/>
      <c r="K27" s="74"/>
      <c r="L27" s="74"/>
      <c r="M27" s="74"/>
      <c r="N27" s="74"/>
      <c r="O27" s="102"/>
    </row>
    <row r="28" spans="1:19" ht="30" customHeight="1" thickTop="1" x14ac:dyDescent="0.25">
      <c r="A28" s="101"/>
      <c r="B28" s="65" t="s">
        <v>31</v>
      </c>
      <c r="C28" s="66"/>
      <c r="D28" s="66"/>
      <c r="E28" s="65"/>
      <c r="F28" s="65"/>
      <c r="G28" s="66"/>
      <c r="H28" s="44"/>
      <c r="I28" s="45"/>
      <c r="J28" s="45"/>
      <c r="K28" s="46" t="s">
        <v>32</v>
      </c>
      <c r="L28" s="47"/>
      <c r="M28" s="47"/>
      <c r="N28" s="48"/>
      <c r="O28" s="99"/>
    </row>
    <row r="29" spans="1:19" x14ac:dyDescent="0.25">
      <c r="A29" s="101"/>
      <c r="B29" s="65" t="s">
        <v>33</v>
      </c>
      <c r="C29" s="66"/>
      <c r="D29" s="66"/>
      <c r="E29" s="65"/>
      <c r="F29" s="65"/>
      <c r="G29" s="66"/>
      <c r="H29" s="49" t="s">
        <v>34</v>
      </c>
      <c r="I29" s="50"/>
      <c r="J29" s="51"/>
      <c r="K29" s="51"/>
      <c r="L29" s="52"/>
      <c r="M29" s="52"/>
      <c r="N29" s="53"/>
      <c r="O29" s="99"/>
    </row>
    <row r="30" spans="1:19" x14ac:dyDescent="0.25">
      <c r="A30" s="101"/>
      <c r="B30" s="65" t="s">
        <v>35</v>
      </c>
      <c r="C30" s="66"/>
      <c r="D30" s="66"/>
      <c r="E30" s="65"/>
      <c r="F30" s="65"/>
      <c r="G30" s="66"/>
      <c r="H30" s="49" t="s">
        <v>36</v>
      </c>
      <c r="I30" s="54"/>
      <c r="J30" s="55"/>
      <c r="K30" s="55"/>
      <c r="L30" s="67"/>
      <c r="M30" s="67"/>
      <c r="N30" s="56"/>
      <c r="O30" s="99"/>
    </row>
    <row r="31" spans="1:19" ht="15.75" thickBot="1" x14ac:dyDescent="0.3">
      <c r="A31" s="101"/>
      <c r="B31" s="65" t="s">
        <v>37</v>
      </c>
      <c r="C31" s="66"/>
      <c r="D31" s="66"/>
      <c r="E31" s="65"/>
      <c r="F31" s="65"/>
      <c r="G31" s="66"/>
      <c r="H31" s="57" t="s">
        <v>38</v>
      </c>
      <c r="I31" s="58"/>
      <c r="J31" s="59"/>
      <c r="K31" s="59"/>
      <c r="L31" s="59"/>
      <c r="M31" s="59"/>
      <c r="N31" s="60"/>
      <c r="O31" s="99"/>
    </row>
    <row r="32" spans="1:19" ht="33.75" customHeight="1" thickTop="1" thickBot="1" x14ac:dyDescent="0.3">
      <c r="A32" s="103"/>
      <c r="B32" s="104" t="s">
        <v>72</v>
      </c>
      <c r="C32" s="104"/>
      <c r="D32" s="104"/>
      <c r="E32" s="104"/>
      <c r="F32" s="104"/>
      <c r="G32" s="104"/>
      <c r="H32" s="105"/>
      <c r="I32" s="105"/>
      <c r="J32" s="105"/>
      <c r="K32" s="105"/>
      <c r="L32" s="105"/>
      <c r="M32" s="105"/>
      <c r="N32" s="105"/>
      <c r="O32" s="106"/>
    </row>
    <row r="33" spans="3:7" x14ac:dyDescent="0.25">
      <c r="C33"/>
      <c r="D33"/>
      <c r="G33"/>
    </row>
  </sheetData>
  <mergeCells count="15">
    <mergeCell ref="B32:G32"/>
    <mergeCell ref="D24:G24"/>
    <mergeCell ref="J23:O23"/>
    <mergeCell ref="J24:O24"/>
    <mergeCell ref="J25:O25"/>
    <mergeCell ref="J26:O26"/>
    <mergeCell ref="D19:O19"/>
    <mergeCell ref="A3:O3"/>
    <mergeCell ref="A22:G22"/>
    <mergeCell ref="A1:O1"/>
    <mergeCell ref="A2:O2"/>
    <mergeCell ref="H4:O4"/>
    <mergeCell ref="A4:G4"/>
    <mergeCell ref="J21:N21"/>
    <mergeCell ref="H27:O27"/>
  </mergeCells>
  <phoneticPr fontId="9" type="noConversion"/>
  <printOptions horizontalCentered="1" verticalCentered="1" gridLines="1"/>
  <pageMargins left="0.7" right="0.7" top="0.75" bottom="0.75" header="0.3" footer="0.3"/>
  <pageSetup paperSize="17" scale="89" orientation="landscape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B474D857A70499B22939A4EC3E105" ma:contentTypeVersion="9" ma:contentTypeDescription="Create a new document." ma:contentTypeScope="" ma:versionID="b83b3740db4ebf9bed2c6c41077d228a">
  <xsd:schema xmlns:xsd="http://www.w3.org/2001/XMLSchema" xmlns:xs="http://www.w3.org/2001/XMLSchema" xmlns:p="http://schemas.microsoft.com/office/2006/metadata/properties" xmlns:ns2="3d351818-0e75-4c9d-8124-c82b5927d8b1" xmlns:ns3="8c456602-a849-4a7d-b1b9-c6ec42cae095" targetNamespace="http://schemas.microsoft.com/office/2006/metadata/properties" ma:root="true" ma:fieldsID="b5565b5f92fb5cd871ee7de10739693f" ns2:_="" ns3:_="">
    <xsd:import namespace="3d351818-0e75-4c9d-8124-c82b5927d8b1"/>
    <xsd:import namespace="8c456602-a849-4a7d-b1b9-c6ec42cae0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51818-0e75-4c9d-8124-c82b5927d8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456602-a849-4a7d-b1b9-c6ec42cae09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F7B8A3-263C-4C51-A075-CDCEED6F4C3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89BBA03-AEA1-4030-BFA4-B6ECCDE71A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27005F-874A-4382-9D0C-6D3E10ACAF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51818-0e75-4c9d-8124-c82b5927d8b1"/>
    <ds:schemaRef ds:uri="8c456602-a849-4a7d-b1b9-c6ec42cae0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Pricing</vt:lpstr>
      <vt:lpstr>Pricing!Print_Area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Clifton Below</dc:creator>
  <cp:keywords/>
  <dc:description/>
  <cp:lastModifiedBy>Peter Kulbacki</cp:lastModifiedBy>
  <cp:revision/>
  <cp:lastPrinted>2023-07-18T14:47:19Z</cp:lastPrinted>
  <dcterms:created xsi:type="dcterms:W3CDTF">2020-01-10T16:30:17Z</dcterms:created>
  <dcterms:modified xsi:type="dcterms:W3CDTF">2023-07-18T18:05:28Z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0x0101008ADB474D857A70499B22939A4EC3E105</vt:lpwstr>
  </property>
</Properties>
</file>